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jörg\Nextcloud\Allgemein\E_Statistik\03_Energiepreise LIK\"/>
    </mc:Choice>
  </mc:AlternateContent>
  <xr:revisionPtr revIDLastSave="0" documentId="13_ncr:1_{029CA080-619D-4A59-AB07-D93D4D8CF1BA}" xr6:coauthVersionLast="47" xr6:coauthVersionMax="47" xr10:uidLastSave="{00000000-0000-0000-0000-000000000000}"/>
  <bookViews>
    <workbookView xWindow="-110" yWindow="-110" windowWidth="38620" windowHeight="21100" xr2:uid="{D8E3E20C-B653-4457-BC0E-82D6AFE557C3}"/>
  </bookViews>
  <sheets>
    <sheet name="Index 2025" sheetId="2" r:id="rId1"/>
    <sheet name="Index 2020" sheetId="1" r:id="rId2"/>
  </sheets>
  <definedNames>
    <definedName name="_xlnm.Print_Area" localSheetId="1">'Index 2020'!$A$1:$P$42</definedName>
    <definedName name="_xlnm.Print_Area" localSheetId="0">'Index 2025'!$A$1:$P$42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N29" i="1"/>
  <c r="C29" i="1"/>
  <c r="P29" i="1" l="1"/>
  <c r="P28" i="1"/>
  <c r="P27" i="1"/>
  <c r="P11" i="1"/>
  <c r="P10" i="1"/>
  <c r="P9" i="1"/>
  <c r="P22" i="1"/>
  <c r="P23" i="1"/>
  <c r="P24" i="1"/>
  <c r="P25" i="1"/>
  <c r="P26" i="1"/>
  <c r="P12" i="1"/>
  <c r="P13" i="1"/>
  <c r="P14" i="1"/>
  <c r="P15" i="1"/>
  <c r="P16" i="1"/>
  <c r="P17" i="1"/>
  <c r="P18" i="1"/>
  <c r="P19" i="1"/>
  <c r="P20" i="1"/>
  <c r="P21" i="1"/>
  <c r="P27" i="2" l="1"/>
  <c r="P16" i="2"/>
  <c r="P17" i="2"/>
  <c r="P15" i="2"/>
  <c r="P24" i="2"/>
  <c r="P28" i="2"/>
  <c r="P18" i="2"/>
  <c r="P9" i="2"/>
  <c r="P22" i="2"/>
  <c r="P19" i="2"/>
  <c r="P12" i="2"/>
  <c r="P10" i="2"/>
  <c r="P13" i="2"/>
  <c r="P25" i="2"/>
  <c r="P21" i="2"/>
  <c r="P20" i="2"/>
  <c r="P11" i="2"/>
  <c r="P26" i="2"/>
  <c r="P23" i="2"/>
  <c r="P14" i="2"/>
</calcChain>
</file>

<file path=xl/sharedStrings.xml><?xml version="1.0" encoding="utf-8"?>
<sst xmlns="http://schemas.openxmlformats.org/spreadsheetml/2006/main" count="109" uniqueCount="54">
  <si>
    <t>Preisindex Holzpellets</t>
  </si>
  <si>
    <t>Indice du prix des pellets</t>
  </si>
  <si>
    <t>Indice del prezzo del pellet</t>
  </si>
  <si>
    <t>Januar</t>
  </si>
  <si>
    <t>Februar</t>
  </si>
  <si>
    <t>März</t>
  </si>
  <si>
    <t>April</t>
  </si>
  <si>
    <t xml:space="preserve">Mai </t>
  </si>
  <si>
    <t>Juni</t>
  </si>
  <si>
    <t xml:space="preserve">Juli </t>
  </si>
  <si>
    <t>August</t>
  </si>
  <si>
    <t>September</t>
  </si>
  <si>
    <t xml:space="preserve">Oktober </t>
  </si>
  <si>
    <t>November</t>
  </si>
  <si>
    <t>Dezember</t>
  </si>
  <si>
    <t>Janvier</t>
  </si>
  <si>
    <t>Février</t>
  </si>
  <si>
    <t>Mars</t>
  </si>
  <si>
    <t>Avril</t>
  </si>
  <si>
    <t>Juin</t>
  </si>
  <si>
    <t>Août</t>
  </si>
  <si>
    <t>Septembre</t>
  </si>
  <si>
    <t>Juillet</t>
  </si>
  <si>
    <t>Octobre</t>
  </si>
  <si>
    <t>Novembre</t>
  </si>
  <si>
    <t>Décembre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</si>
  <si>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</si>
  <si>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</si>
  <si>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</si>
  <si>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</si>
  <si>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</si>
  <si>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</si>
  <si>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</si>
  <si>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</si>
  <si>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</si>
  <si>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</si>
  <si>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</si>
  <si>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Quelle: Bundesamt für Statistik</t>
  </si>
  <si>
    <t>Source: Office féderale de la statistique</t>
  </si>
  <si>
    <t>Origine: ufficio federale di statistica</t>
  </si>
  <si>
    <t>Das Bundesamt für Statistik (BFS) erhebt im Warenkorb zum Landesindex für Konsumentenpreise die Endkundenpreise für den Brennstoff Holzpellet auf der Basis einer Liefermenge von 6 Tonnen und bildet aus dieser Datenreihe einen Pellet-Preisindex. proPellets.ch publiziert diesen Preisindex unkommentiert und aktualisiert die Daten quartalsweise. Fragen dazu können direkt an das BFS (Tel.058 463 69 00, E-Mail lik@bfs.admin.ch) gerichtet werden.</t>
  </si>
  <si>
    <t xml:space="preserve">
Indicizzazione prezzo pellets
</t>
  </si>
  <si>
    <t>Nell’ambito del paniere dell’indice nazionale dei prezzi al consumo, l’Ufficio federale di statistica (UFS) raccoglie di dati sul prezzo del pellet per il consumatore finale, basato su una fornitura di 6 tonnellate. La serie dei dati forma in seguito l’indice del prezzo del pellet. proPellets.ch pubblica questo indice del prezzo senza alcun commento e lo attualizzano 4 volte all’anno. Per domande ci si può rivolgere all’UFS (Tel 058 463 69 00, E-Mail: lik@bfs.admin.ch ).</t>
  </si>
  <si>
    <t>L’Office fédéral de la statistique (OFS) propose un indice national du prix des granulés de bois. Il est calculé à partir des prix à la consommation sur la base d’une quantité livrée de 6 tonnes. Cette série de données permet d’élaborer un indice du prix des pellets. proPellets.ch publie cet indice sans commentaire. Il est mis à jour trimestriellement. Pour plus d’informations sur le sujet, les questions peuvent être posées directement à l’OFS (tél. 058 463 69 00, e-mail: lik@bfs.admin.ch ).</t>
  </si>
  <si>
    <t>Basis: Dezember 2020 = 100</t>
  </si>
  <si>
    <t>Base: Décembre 2020 = 100</t>
  </si>
  <si>
    <t>Base: Dicembre 2020 = 100</t>
  </si>
  <si>
    <t>Durchschnitt</t>
  </si>
  <si>
    <t>Moyenne</t>
  </si>
  <si>
    <t>Media</t>
  </si>
  <si>
    <t>Basis: Dezember 2025 = 100</t>
  </si>
  <si>
    <t>Base: Décembre 2025 = 100</t>
  </si>
  <si>
    <t>Base: Dicembre 2025 = 100</t>
  </si>
  <si>
    <t>Im Tab "Index 2020" findet sich die Weiterführung des Indexes auf Basis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</si>
</sst>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64" fontId="3" fillId="0" borderId="1" xfId="1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wrapText="1"/>
    </xf>
    <xf numFmtId="164" fontId="7" fillId="0" borderId="1" xfId="4" applyNumberFormat="1" applyFont="1" applyBorder="1"/>
    <xf numFmtId="164" fontId="7" fillId="0" borderId="5" xfId="6" applyNumberFormat="1" applyFont="1" applyBorder="1"/>
    <xf numFmtId="164" fontId="7" fillId="0" borderId="6" xfId="7" applyNumberFormat="1" applyFont="1" applyBorder="1"/>
    <xf numFmtId="164" fontId="7" fillId="0" borderId="1" xfId="9" applyNumberFormat="1" applyFont="1" applyBorder="1"/>
    <xf numFmtId="164" fontId="7" fillId="0" borderId="1" xfId="11" applyNumberFormat="1" applyFont="1" applyBorder="1"/>
    <xf numFmtId="164" fontId="7" fillId="0" borderId="1" xfId="12" applyNumberFormat="1" applyFont="1" applyBorder="1"/>
    <xf numFmtId="164" fontId="0" fillId="0" borderId="1" xfId="0" applyNumberFormat="1" applyBorder="1"/>
    <xf numFmtId="164" fontId="3" fillId="0" borderId="1" xfId="1" applyNumberFormat="1" applyFont="1" applyBorder="1" applyAlignment="1">
      <alignment horizontal="right"/>
    </xf>
    <xf numFmtId="164" fontId="0" fillId="0" borderId="0" xfId="0" applyNumberFormat="1"/>
    <xf numFmtId="164" fontId="3" fillId="0" borderId="1" xfId="6" applyNumberFormat="1" applyFont="1" applyBorder="1" applyAlignment="1">
      <alignment horizontal="right"/>
    </xf>
    <xf numFmtId="164" fontId="7" fillId="0" borderId="1" xfId="23" applyNumberFormat="1" applyFont="1" applyBorder="1"/>
    <xf numFmtId="164" fontId="7" fillId="0" borderId="1" xfId="36" applyNumberFormat="1" applyFont="1" applyBorder="1"/>
    <xf numFmtId="0" fontId="0" fillId="2" borderId="0" xfId="0" applyFill="1"/>
    <xf numFmtId="164" fontId="8" fillId="3" borderId="1" xfId="1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9" fillId="0" borderId="0" xfId="0" applyFont="1"/>
  </cellXfs>
  <cellStyles count="52">
    <cellStyle name="Komma 10" xfId="6" xr:uid="{780E13FB-046E-4E5B-8448-62378398FE40}"/>
    <cellStyle name="Komma 11" xfId="16" xr:uid="{FCC63B64-E2B1-441C-BDD3-027410109458}"/>
    <cellStyle name="Komma 12" xfId="7" xr:uid="{5AC5AF7E-222E-4347-8691-6F8A6282A735}"/>
    <cellStyle name="Komma 13" xfId="8" xr:uid="{6A9AB43B-290E-49E1-8E43-BDF2566E9A99}"/>
    <cellStyle name="Komma 14" xfId="18" xr:uid="{B20C9823-5E1A-4675-9911-AC7A8781A098}"/>
    <cellStyle name="Komma 15" xfId="19" xr:uid="{2C201A6D-4287-4F18-8205-0381AE968519}"/>
    <cellStyle name="Komma 16" xfId="20" xr:uid="{6453238F-40BF-40DC-B75B-37B99A837240}"/>
    <cellStyle name="Komma 17" xfId="10" xr:uid="{3707AC7F-6B30-46EA-BCB4-98EA709BEAEC}"/>
    <cellStyle name="Komma 18" xfId="13" xr:uid="{223CD3DE-6EC8-4C3A-9666-BA4C8FA9D3A7}"/>
    <cellStyle name="Komma 19" xfId="21" xr:uid="{79F4D7F8-17E8-4827-AB6A-FEA5F364B1F1}"/>
    <cellStyle name="Komma 2" xfId="3" xr:uid="{00000000-0005-0000-0000-000030000000}"/>
    <cellStyle name="Komma 20" xfId="23" xr:uid="{B2F8AA77-8CF9-4D16-9CF6-C3DEE9ECDF18}"/>
    <cellStyle name="Komma 21" xfId="25" xr:uid="{E0DFB294-31E1-4EDB-8B3C-FDB48532C024}"/>
    <cellStyle name="Komma 22" xfId="26" xr:uid="{A9CAECEC-63E5-4B8A-ABE2-90F33D39FB5C}"/>
    <cellStyle name="Komma 23" xfId="27" xr:uid="{9DEB0E8E-5BD8-4166-A804-24845878FBB1}"/>
    <cellStyle name="Komma 24" xfId="28" xr:uid="{9A3E06C9-2885-4976-BFF4-40D2ECF21EB4}"/>
    <cellStyle name="Komma 25" xfId="29" xr:uid="{54DA8CB2-FEE4-4880-9B4A-E4F756531310}"/>
    <cellStyle name="Komma 26" xfId="30" xr:uid="{FE15BA8F-DF23-4D2C-A278-E7A2CA799C7D}"/>
    <cellStyle name="Komma 27" xfId="17" xr:uid="{1BAC92F2-EFBF-4BB4-A547-4C590794B77D}"/>
    <cellStyle name="Komma 28" xfId="22" xr:uid="{B1E604F6-6F01-4781-B2B1-372B98369CD1}"/>
    <cellStyle name="Komma 29" xfId="31" xr:uid="{33FAAFAC-C698-48AF-BC8F-3DA670EFE57E}"/>
    <cellStyle name="Komma 3" xfId="9" xr:uid="{66356893-4FBD-4BC5-ABC1-F2C34EA83597}"/>
    <cellStyle name="Komma 30" xfId="24" xr:uid="{03C406E8-664B-40D0-8449-D72D783BD959}"/>
    <cellStyle name="Komma 31" xfId="32" xr:uid="{EECA9E7D-B1C3-4096-92DA-DA6419C78D95}"/>
    <cellStyle name="Komma 32" xfId="33" xr:uid="{6354E755-FDAC-468A-9DDF-E15C71C27A5D}"/>
    <cellStyle name="Komma 33" xfId="34" xr:uid="{77EED81F-433F-4417-ACB2-2273C7DB32F1}"/>
    <cellStyle name="Komma 34" xfId="35" xr:uid="{115860B5-62D7-4C94-989C-B4F27ADD4347}"/>
    <cellStyle name="Komma 35" xfId="36" xr:uid="{5FDEFF86-1E43-487F-93F9-4CAD6E6449CD}"/>
    <cellStyle name="Komma 36" xfId="37" xr:uid="{150131C8-B1E5-4C9E-A285-685164B2ABB5}"/>
    <cellStyle name="Komma 37" xfId="38" xr:uid="{A9211507-AD64-4DBB-A5E4-AD32441E278C}"/>
    <cellStyle name="Komma 38" xfId="39" xr:uid="{731172F5-987C-4345-B73A-AD2DF216ED19}"/>
    <cellStyle name="Komma 39" xfId="40" xr:uid="{61E6188C-B5E2-4873-B2A2-76AAB92C3DA5}"/>
    <cellStyle name="Komma 4" xfId="11" xr:uid="{A33E014E-1BBD-47AB-B452-5B240EC93383}"/>
    <cellStyle name="Komma 40" xfId="41" xr:uid="{3217E277-7B7E-403E-A32D-BEA8040A7B28}"/>
    <cellStyle name="Komma 41" xfId="42" xr:uid="{EDD0B5F5-DAE9-4A9F-BB56-5F6650D90B5F}"/>
    <cellStyle name="Komma 42" xfId="43" xr:uid="{514DFF01-8DC0-4449-8A4A-D2FBD51EE093}"/>
    <cellStyle name="Komma 43" xfId="44" xr:uid="{32CDAD2E-7E54-4001-892F-8EB4894A1D6B}"/>
    <cellStyle name="Komma 44" xfId="45" xr:uid="{BED0F6F5-C2CF-415E-B10B-052317B3DFFF}"/>
    <cellStyle name="Komma 45" xfId="46" xr:uid="{7722B959-0FDD-4B58-A2DB-D9A87A59D20F}"/>
    <cellStyle name="Komma 46" xfId="47" xr:uid="{CA491142-2F69-413B-98D5-33B0E4ED5641}"/>
    <cellStyle name="Komma 47" xfId="48" xr:uid="{5A19DDC3-AB1C-416A-866B-74B5918509D5}"/>
    <cellStyle name="Komma 48" xfId="49" xr:uid="{082AEB11-E086-446B-A75D-0AB564EE656F}"/>
    <cellStyle name="Komma 49" xfId="50" xr:uid="{7536CDFF-23C2-4027-962F-8E3848F24FCB}"/>
    <cellStyle name="Komma 5" xfId="12" xr:uid="{A827D959-BA80-4965-8312-D6AF74EA8238}"/>
    <cellStyle name="Komma 50" xfId="51" xr:uid="{D1372661-C600-4D94-9880-FD063E5EEBD4}"/>
    <cellStyle name="Komma 6" xfId="4" xr:uid="{A1D53207-3582-4F7C-84DA-7D7BEF6DC9ED}"/>
    <cellStyle name="Komma 7" xfId="14" xr:uid="{2102DF34-457B-4D62-8D6D-34D23D914CD4}"/>
    <cellStyle name="Komma 8" xfId="15" xr:uid="{CE96DFDA-3613-4D21-B7FD-29CC577B7922}"/>
    <cellStyle name="Komma 9" xfId="5" xr:uid="{AAF6F175-A4F1-418E-8EA0-3B06B0670786}"/>
    <cellStyle name="Normal_Gewichtung Übergang EVE-LIK (V.2)" xfId="1" xr:uid="{8D605688-9179-49D7-BCBE-34FACD934FE4}"/>
    <cellStyle name="Standard" xfId="0" builtinId="0"/>
    <cellStyle name="Standard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21772</xdr:colOff>
      <xdr:row>0</xdr:row>
      <xdr:rowOff>81643</xdr:rowOff>
    </xdr:from>
    <xdr:to>
      <xdr:col>3</xdr:col>
      <xdr:colOff>129904</xdr:colOff>
      <xdr:row>2</xdr:row>
      <xdr:rowOff>114301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E88AF38-D147-4D50-88EA-AB029E96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22" y="81643"/>
          <a:ext cx="1213032" cy="445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21772</xdr:colOff>
      <xdr:row>0</xdr:row>
      <xdr:rowOff>81643</xdr:rowOff>
    </xdr:from>
    <xdr:to>
      <xdr:col>3</xdr:col>
      <xdr:colOff>129904</xdr:colOff>
      <xdr:row>2</xdr:row>
      <xdr:rowOff>114301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A08CA4-5F7E-4B16-A061-0EFB9C4C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2" y="81643"/>
          <a:ext cx="1158422" cy="451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C2A3-CF25-4725-A313-CB7D62F42E54}">
  <sheetPr>
    <tabColor theme="9" tint="-0.249977111117893"/>
    <pageSetUpPr fitToPage="1"/>
  </sheetPr>
  <dimension ref="B2:Q41"/>
  <sheetViews>
    <sheetView showGridLines="0" tabSelected="1" zoomScaleNormal="100" workbookViewId="0">
      <selection activeCell="C29" sqref="C29"/>
    </sheetView>
  </sheetViews>
  <sheetFormatPr baseColWidth="10" defaultRowHeight="14.5" x14ac:dyDescent="0.35"/>
  <cols>
    <col min="1" max="1" width="2.81640625" customWidth="1"/>
    <col min="2" max="2" width="6" customWidth="1"/>
    <col min="3" max="14" width="9.81640625" customWidth="1"/>
    <col min="15" max="15" width="2.453125" customWidth="1"/>
    <col min="16" max="16" width="11.453125" customWidth="1"/>
  </cols>
  <sheetData>
    <row r="2" spans="2:17" ht="18" customHeight="1" x14ac:dyDescent="0.45">
      <c r="E2" s="10" t="s">
        <v>0</v>
      </c>
      <c r="F2" s="10"/>
      <c r="G2" s="10"/>
      <c r="H2" s="10" t="s">
        <v>1</v>
      </c>
      <c r="I2" s="10"/>
      <c r="J2" s="10"/>
      <c r="K2" s="10" t="s">
        <v>2</v>
      </c>
      <c r="L2" s="10"/>
      <c r="M2" s="11"/>
    </row>
    <row r="3" spans="2:17" x14ac:dyDescent="0.35">
      <c r="E3" t="s">
        <v>50</v>
      </c>
      <c r="H3" t="s">
        <v>51</v>
      </c>
      <c r="K3" t="s">
        <v>52</v>
      </c>
    </row>
    <row r="6" spans="2:17" s="2" customFormat="1" x14ac:dyDescent="0.35">
      <c r="B6" s="7"/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P6" s="7" t="s">
        <v>47</v>
      </c>
    </row>
    <row r="7" spans="2:17" s="2" customFormat="1" x14ac:dyDescent="0.35">
      <c r="B7" s="8"/>
      <c r="C7" s="8" t="s">
        <v>15</v>
      </c>
      <c r="D7" s="8" t="s">
        <v>16</v>
      </c>
      <c r="E7" s="8" t="s">
        <v>17</v>
      </c>
      <c r="F7" s="8" t="s">
        <v>18</v>
      </c>
      <c r="G7" s="8" t="s">
        <v>7</v>
      </c>
      <c r="H7" s="8" t="s">
        <v>19</v>
      </c>
      <c r="I7" s="8" t="s">
        <v>22</v>
      </c>
      <c r="J7" s="8" t="s">
        <v>20</v>
      </c>
      <c r="K7" s="8" t="s">
        <v>21</v>
      </c>
      <c r="L7" s="8" t="s">
        <v>23</v>
      </c>
      <c r="M7" s="8" t="s">
        <v>24</v>
      </c>
      <c r="N7" s="8" t="s">
        <v>25</v>
      </c>
      <c r="P7" s="8" t="s">
        <v>48</v>
      </c>
    </row>
    <row r="8" spans="2:17" s="2" customFormat="1" x14ac:dyDescent="0.35">
      <c r="B8" s="9"/>
      <c r="C8" s="9" t="s">
        <v>26</v>
      </c>
      <c r="D8" s="9" t="s">
        <v>27</v>
      </c>
      <c r="E8" s="9" t="s">
        <v>28</v>
      </c>
      <c r="F8" s="9" t="s">
        <v>29</v>
      </c>
      <c r="G8" s="9" t="s">
        <v>30</v>
      </c>
      <c r="H8" s="9" t="s">
        <v>31</v>
      </c>
      <c r="I8" s="9" t="s">
        <v>32</v>
      </c>
      <c r="J8" s="9" t="s">
        <v>33</v>
      </c>
      <c r="K8" s="9" t="s">
        <v>34</v>
      </c>
      <c r="L8" s="9" t="s">
        <v>35</v>
      </c>
      <c r="M8" s="9" t="s">
        <v>24</v>
      </c>
      <c r="N8" s="9" t="s">
        <v>36</v>
      </c>
      <c r="P8" s="9" t="s">
        <v>49</v>
      </c>
    </row>
    <row r="9" spans="2:17" x14ac:dyDescent="0.35">
      <c r="B9" s="3">
        <v>2006</v>
      </c>
      <c r="C9" s="4">
        <v>65.512153505872618</v>
      </c>
      <c r="D9" s="4">
        <v>65.512153505872618</v>
      </c>
      <c r="E9" s="4">
        <v>65.512153505872618</v>
      </c>
      <c r="F9" s="4">
        <v>67.930776403297443</v>
      </c>
      <c r="G9" s="4">
        <v>67.930776403297443</v>
      </c>
      <c r="H9" s="4">
        <v>67.930776403297443</v>
      </c>
      <c r="I9" s="4">
        <v>67.930776403297443</v>
      </c>
      <c r="J9" s="4">
        <v>67.930776403297443</v>
      </c>
      <c r="K9" s="4">
        <v>67.930776403297443</v>
      </c>
      <c r="L9" s="4">
        <v>76.390910949570966</v>
      </c>
      <c r="M9" s="4">
        <v>76.390910949570966</v>
      </c>
      <c r="N9" s="4">
        <v>76.390910949570966</v>
      </c>
      <c r="P9" s="4">
        <f>AVERAGE(C9:N9)</f>
        <v>69.441154315509621</v>
      </c>
      <c r="Q9" s="21"/>
    </row>
    <row r="10" spans="2:17" x14ac:dyDescent="0.35">
      <c r="B10" s="3">
        <v>2007</v>
      </c>
      <c r="C10" s="4">
        <v>76.390910949570966</v>
      </c>
      <c r="D10" s="4">
        <v>76.390910949570966</v>
      </c>
      <c r="E10" s="4">
        <v>76.390910949570966</v>
      </c>
      <c r="F10" s="4">
        <v>80.670030508154454</v>
      </c>
      <c r="G10" s="4">
        <v>80.670030508154454</v>
      </c>
      <c r="H10" s="4">
        <v>80.670030508154454</v>
      </c>
      <c r="I10" s="4">
        <v>80.670030508154454</v>
      </c>
      <c r="J10" s="4">
        <v>80.670030508154454</v>
      </c>
      <c r="K10" s="4">
        <v>80.670030508154454</v>
      </c>
      <c r="L10" s="4">
        <v>75.912907239881335</v>
      </c>
      <c r="M10" s="4">
        <v>75.912907239881335</v>
      </c>
      <c r="N10" s="4">
        <v>75.912907239881335</v>
      </c>
      <c r="P10" s="20">
        <f>AVERAGE(C10:N10)</f>
        <v>78.410969801440288</v>
      </c>
      <c r="Q10" s="21"/>
    </row>
    <row r="11" spans="2:17" x14ac:dyDescent="0.35">
      <c r="B11" s="3">
        <v>2008</v>
      </c>
      <c r="C11" s="4">
        <v>78.148447129134567</v>
      </c>
      <c r="D11" s="4">
        <v>77.14699142053243</v>
      </c>
      <c r="E11" s="4">
        <v>76.869673395307728</v>
      </c>
      <c r="F11" s="4">
        <v>73.43608928764192</v>
      </c>
      <c r="G11" s="4">
        <v>71.252750438430979</v>
      </c>
      <c r="H11" s="4">
        <v>70.382935434005276</v>
      </c>
      <c r="I11" s="4">
        <v>69.159245937199813</v>
      </c>
      <c r="J11" s="4">
        <v>69.78778287863932</v>
      </c>
      <c r="K11" s="4">
        <v>73.643148354902706</v>
      </c>
      <c r="L11" s="4">
        <v>75.001285879258972</v>
      </c>
      <c r="M11" s="4">
        <v>75.374735761654591</v>
      </c>
      <c r="N11" s="4">
        <v>76.244778386894424</v>
      </c>
      <c r="P11" s="20">
        <f>AVERAGE(C11:N11)</f>
        <v>73.870655358633556</v>
      </c>
      <c r="Q11" s="21"/>
    </row>
    <row r="12" spans="2:17" x14ac:dyDescent="0.35">
      <c r="B12" s="3">
        <v>2009</v>
      </c>
      <c r="C12" s="4">
        <v>78.375460954434786</v>
      </c>
      <c r="D12" s="4">
        <v>79.927531412436551</v>
      </c>
      <c r="E12" s="4">
        <v>79.933980668837137</v>
      </c>
      <c r="F12" s="4">
        <v>78.718485521340625</v>
      </c>
      <c r="G12" s="4">
        <v>74.544678526098295</v>
      </c>
      <c r="H12" s="4">
        <v>74.866154989265766</v>
      </c>
      <c r="I12" s="4">
        <v>74.484890125584741</v>
      </c>
      <c r="J12" s="4">
        <v>76.875743283684741</v>
      </c>
      <c r="K12" s="4">
        <v>77.496616991048285</v>
      </c>
      <c r="L12" s="4">
        <v>80.51919378198572</v>
      </c>
      <c r="M12" s="4">
        <v>80.8936300212426</v>
      </c>
      <c r="N12" s="4">
        <v>81.99243156469106</v>
      </c>
      <c r="P12" s="20">
        <f t="shared" ref="P12:P21" si="0">AVERAGE(C12:N12)</f>
        <v>78.219066486720848</v>
      </c>
      <c r="Q12" s="21"/>
    </row>
    <row r="13" spans="2:17" x14ac:dyDescent="0.35">
      <c r="B13" s="3">
        <v>2010</v>
      </c>
      <c r="C13" s="4">
        <v>82.679618802573444</v>
      </c>
      <c r="D13" s="4">
        <v>82.715127649578946</v>
      </c>
      <c r="E13" s="4">
        <v>82.200021747184849</v>
      </c>
      <c r="F13" s="4">
        <v>80.705159987136412</v>
      </c>
      <c r="G13" s="4">
        <v>76.683251948528778</v>
      </c>
      <c r="H13" s="4">
        <v>77.189556512776221</v>
      </c>
      <c r="I13" s="4">
        <v>77.729245463097229</v>
      </c>
      <c r="J13" s="4">
        <v>79.229114881056702</v>
      </c>
      <c r="K13" s="4">
        <v>80.188081371019763</v>
      </c>
      <c r="L13" s="4">
        <v>82.226198140810709</v>
      </c>
      <c r="M13" s="4">
        <v>82.818467499197567</v>
      </c>
      <c r="N13" s="4">
        <v>83.210051173119524</v>
      </c>
      <c r="P13" s="20">
        <f t="shared" si="0"/>
        <v>80.631157931340013</v>
      </c>
      <c r="Q13" s="21"/>
    </row>
    <row r="14" spans="2:17" x14ac:dyDescent="0.35">
      <c r="B14" s="3">
        <v>2011</v>
      </c>
      <c r="C14" s="4">
        <v>84.07091309218913</v>
      </c>
      <c r="D14" s="4">
        <v>84.037983947743825</v>
      </c>
      <c r="E14" s="4">
        <v>84.085708445108096</v>
      </c>
      <c r="F14" s="4">
        <v>82.152221376215877</v>
      </c>
      <c r="G14" s="4">
        <v>78.05899214917838</v>
      </c>
      <c r="H14" s="4">
        <v>78.374626344782953</v>
      </c>
      <c r="I14" s="4">
        <v>77.88084092531308</v>
      </c>
      <c r="J14" s="4">
        <v>76.771644698019003</v>
      </c>
      <c r="K14" s="4">
        <v>76.616559049986364</v>
      </c>
      <c r="L14" s="4">
        <v>76.857154250530144</v>
      </c>
      <c r="M14" s="4">
        <v>76.918232502323832</v>
      </c>
      <c r="N14" s="4">
        <v>77.811037208977453</v>
      </c>
      <c r="P14" s="20">
        <f t="shared" si="0"/>
        <v>79.469659499197348</v>
      </c>
      <c r="Q14" s="21"/>
    </row>
    <row r="15" spans="2:17" x14ac:dyDescent="0.35">
      <c r="B15" s="3">
        <v>2012</v>
      </c>
      <c r="C15" s="4">
        <v>77.530001377121835</v>
      </c>
      <c r="D15" s="4">
        <v>78.201255158014575</v>
      </c>
      <c r="E15" s="4">
        <v>78.031753525086529</v>
      </c>
      <c r="F15" s="4">
        <v>74.994684875648971</v>
      </c>
      <c r="G15" s="4">
        <v>72.727809187649413</v>
      </c>
      <c r="H15" s="4">
        <v>73.419093600186287</v>
      </c>
      <c r="I15" s="4">
        <v>73.377287243989613</v>
      </c>
      <c r="J15" s="4">
        <v>73.800054969448453</v>
      </c>
      <c r="K15" s="4">
        <v>73.984579576109596</v>
      </c>
      <c r="L15" s="4">
        <v>75.425950444835621</v>
      </c>
      <c r="M15" s="4">
        <v>75.753193301961232</v>
      </c>
      <c r="N15" s="4">
        <v>77.470440597422424</v>
      </c>
      <c r="P15" s="20">
        <f t="shared" si="0"/>
        <v>75.39300865478954</v>
      </c>
      <c r="Q15" s="21"/>
    </row>
    <row r="16" spans="2:17" x14ac:dyDescent="0.35">
      <c r="B16" s="3">
        <v>2013</v>
      </c>
      <c r="C16" s="4">
        <v>78.837607080739474</v>
      </c>
      <c r="D16" s="4">
        <v>80.937333217557097</v>
      </c>
      <c r="E16" s="4">
        <v>81.702290900269929</v>
      </c>
      <c r="F16" s="4">
        <v>80.978911952939612</v>
      </c>
      <c r="G16" s="4">
        <v>78.474020766956514</v>
      </c>
      <c r="H16" s="4">
        <v>78.956349272114764</v>
      </c>
      <c r="I16" s="4">
        <v>79.122133098411879</v>
      </c>
      <c r="J16" s="4">
        <v>79.668498925947603</v>
      </c>
      <c r="K16" s="4">
        <v>80.343091145447687</v>
      </c>
      <c r="L16" s="4">
        <v>82.834552703396653</v>
      </c>
      <c r="M16" s="4">
        <v>83.482209793223745</v>
      </c>
      <c r="N16" s="4">
        <v>83.934795845334648</v>
      </c>
      <c r="P16" s="20">
        <f t="shared" si="0"/>
        <v>80.7726495585283</v>
      </c>
      <c r="Q16" s="21"/>
    </row>
    <row r="17" spans="2:17" x14ac:dyDescent="0.35">
      <c r="B17" s="3">
        <v>2014</v>
      </c>
      <c r="C17" s="4">
        <v>84.398914685361859</v>
      </c>
      <c r="D17" s="4">
        <v>84.307031750054861</v>
      </c>
      <c r="E17" s="4">
        <v>83.566808862478339</v>
      </c>
      <c r="F17" s="4">
        <v>81.389767522458556</v>
      </c>
      <c r="G17" s="4">
        <v>78.607178943227197</v>
      </c>
      <c r="H17" s="4">
        <v>78.80816812211097</v>
      </c>
      <c r="I17" s="4">
        <v>78.918336596153736</v>
      </c>
      <c r="J17" s="4">
        <v>79.597632979145999</v>
      </c>
      <c r="K17" s="4">
        <v>80.288613897264014</v>
      </c>
      <c r="L17" s="4">
        <v>81.231343435818573</v>
      </c>
      <c r="M17" s="4">
        <v>81.719969450167966</v>
      </c>
      <c r="N17" s="4">
        <v>82.424152375505983</v>
      </c>
      <c r="P17" s="20">
        <f t="shared" si="0"/>
        <v>81.27149321831233</v>
      </c>
      <c r="Q17" s="21"/>
    </row>
    <row r="18" spans="2:17" x14ac:dyDescent="0.35">
      <c r="B18" s="3">
        <v>2015</v>
      </c>
      <c r="C18" s="4">
        <v>82.428401297369888</v>
      </c>
      <c r="D18" s="4">
        <v>82.189020074501514</v>
      </c>
      <c r="E18" s="4">
        <v>79.621912532654051</v>
      </c>
      <c r="F18" s="4">
        <v>78.099053412466645</v>
      </c>
      <c r="G18" s="4">
        <v>74.205599386637516</v>
      </c>
      <c r="H18" s="4">
        <v>73.142382563799288</v>
      </c>
      <c r="I18" s="4">
        <v>72.994277287400209</v>
      </c>
      <c r="J18" s="4">
        <v>73.355283898622943</v>
      </c>
      <c r="K18" s="4">
        <v>74.326238418130615</v>
      </c>
      <c r="L18" s="4">
        <v>74.917749040470355</v>
      </c>
      <c r="M18" s="4">
        <v>75.367300148392744</v>
      </c>
      <c r="N18" s="4">
        <v>75.873604712640187</v>
      </c>
      <c r="P18" s="20">
        <f t="shared" si="0"/>
        <v>76.376735231090478</v>
      </c>
      <c r="Q18" s="21"/>
    </row>
    <row r="19" spans="2:17" x14ac:dyDescent="0.35">
      <c r="B19" s="3">
        <v>2016</v>
      </c>
      <c r="C19" s="4">
        <v>76.481200539179014</v>
      </c>
      <c r="D19" s="4">
        <v>76.274596713546487</v>
      </c>
      <c r="E19" s="4">
        <v>75.786274193615938</v>
      </c>
      <c r="F19" s="4">
        <v>74.079421582000393</v>
      </c>
      <c r="G19" s="4">
        <v>70.672089741565131</v>
      </c>
      <c r="H19" s="4">
        <v>70.41085692053953</v>
      </c>
      <c r="I19" s="4">
        <v>70.771104795715146</v>
      </c>
      <c r="J19" s="4">
        <v>70.784989665377552</v>
      </c>
      <c r="K19" s="4">
        <v>71.292204712881542</v>
      </c>
      <c r="L19" s="4">
        <v>72.053444588963472</v>
      </c>
      <c r="M19" s="4">
        <v>72.585166810789644</v>
      </c>
      <c r="N19" s="4">
        <v>72.92196974210907</v>
      </c>
      <c r="P19" s="20">
        <f t="shared" si="0"/>
        <v>72.84277666719025</v>
      </c>
      <c r="Q19" s="21"/>
    </row>
    <row r="20" spans="2:17" x14ac:dyDescent="0.35">
      <c r="B20" s="3">
        <v>2017</v>
      </c>
      <c r="C20" s="4">
        <v>74.213414367922908</v>
      </c>
      <c r="D20" s="4">
        <v>75.560170851572281</v>
      </c>
      <c r="E20" s="4">
        <v>75.038767439987012</v>
      </c>
      <c r="F20" s="4">
        <v>73.708323781350856</v>
      </c>
      <c r="G20" s="4">
        <v>70.347047218976201</v>
      </c>
      <c r="H20" s="4">
        <v>70.175876366744475</v>
      </c>
      <c r="I20" s="4">
        <v>69.671089274591282</v>
      </c>
      <c r="J20" s="4">
        <v>69.589525149525187</v>
      </c>
      <c r="K20" s="4">
        <v>70.207515659909646</v>
      </c>
      <c r="L20" s="4">
        <v>70.964430740522943</v>
      </c>
      <c r="M20" s="4">
        <v>71.882046115917618</v>
      </c>
      <c r="N20" s="4">
        <v>73.626532035470646</v>
      </c>
      <c r="P20" s="20">
        <f t="shared" si="0"/>
        <v>72.08206158354092</v>
      </c>
      <c r="Q20" s="21"/>
    </row>
    <row r="21" spans="2:17" x14ac:dyDescent="0.35">
      <c r="B21" s="3">
        <v>2018</v>
      </c>
      <c r="C21" s="4">
        <v>74.568882206001632</v>
      </c>
      <c r="D21" s="4">
        <v>74.628215364886913</v>
      </c>
      <c r="E21" s="4">
        <v>73.84800708762684</v>
      </c>
      <c r="F21" s="4">
        <v>73.669324748528581</v>
      </c>
      <c r="G21" s="4">
        <v>70.143326590322744</v>
      </c>
      <c r="H21" s="4">
        <v>69.844384587754945</v>
      </c>
      <c r="I21" s="4">
        <v>70.134373504966661</v>
      </c>
      <c r="J21" s="4">
        <v>70.753805613840655</v>
      </c>
      <c r="K21" s="4">
        <v>71.168985978828232</v>
      </c>
      <c r="L21" s="4">
        <v>71.548581623205564</v>
      </c>
      <c r="M21" s="4">
        <v>72.528261607255175</v>
      </c>
      <c r="N21" s="4">
        <v>72.838584650529867</v>
      </c>
      <c r="P21" s="20">
        <f t="shared" si="0"/>
        <v>72.139561130312316</v>
      </c>
      <c r="Q21" s="21"/>
    </row>
    <row r="22" spans="2:17" x14ac:dyDescent="0.35">
      <c r="B22" s="3">
        <v>2019</v>
      </c>
      <c r="C22" s="4">
        <v>73.701950398554999</v>
      </c>
      <c r="D22" s="4">
        <v>74.421915033673244</v>
      </c>
      <c r="E22" s="4">
        <v>74.186858606273489</v>
      </c>
      <c r="F22" s="4">
        <v>72.057693510827377</v>
      </c>
      <c r="G22" s="4">
        <v>68.183890748618822</v>
      </c>
      <c r="H22" s="4">
        <v>68.389659964599502</v>
      </c>
      <c r="I22" s="4">
        <v>69.408414855076117</v>
      </c>
      <c r="J22" s="4">
        <v>69.642181431195766</v>
      </c>
      <c r="K22" s="4">
        <v>70.375651567952858</v>
      </c>
      <c r="L22" s="4">
        <v>70.767235241874801</v>
      </c>
      <c r="M22" s="4">
        <v>71.646306826075445</v>
      </c>
      <c r="N22" s="4">
        <v>72.5020093400246</v>
      </c>
      <c r="P22" s="20">
        <f>AVERAGE(C22:N22)</f>
        <v>71.273647293728928</v>
      </c>
      <c r="Q22" s="21"/>
    </row>
    <row r="23" spans="2:17" x14ac:dyDescent="0.35">
      <c r="B23" s="3">
        <v>2020</v>
      </c>
      <c r="C23" s="4">
        <v>73.021288290677916</v>
      </c>
      <c r="D23" s="4">
        <v>73.671221588646389</v>
      </c>
      <c r="E23" s="4">
        <v>72.786838852115864</v>
      </c>
      <c r="F23" s="4">
        <v>71.093567615743865</v>
      </c>
      <c r="G23" s="4">
        <v>67.011871176622677</v>
      </c>
      <c r="H23" s="4">
        <v>66.046455430259044</v>
      </c>
      <c r="I23" s="4">
        <v>66.228324460755232</v>
      </c>
      <c r="J23" s="4">
        <v>67.219233738302307</v>
      </c>
      <c r="K23" s="4">
        <v>68.86174553312155</v>
      </c>
      <c r="L23" s="4">
        <v>69.102264860060629</v>
      </c>
      <c r="M23" s="4">
        <v>69.675489943664616</v>
      </c>
      <c r="N23" s="4">
        <v>70.292494097187799</v>
      </c>
      <c r="P23" s="20">
        <f>AVERAGE(C23:N23)</f>
        <v>69.584232965596485</v>
      </c>
      <c r="Q23" s="21"/>
    </row>
    <row r="24" spans="2:17" x14ac:dyDescent="0.35">
      <c r="B24" s="3">
        <v>2021</v>
      </c>
      <c r="C24" s="4">
        <v>70.557918554898791</v>
      </c>
      <c r="D24" s="4">
        <v>71.10078748681137</v>
      </c>
      <c r="E24" s="4">
        <v>71.030213822737792</v>
      </c>
      <c r="F24" s="4">
        <v>68.89437638959474</v>
      </c>
      <c r="G24" s="4">
        <v>65.669848807874445</v>
      </c>
      <c r="H24" s="4">
        <v>65.775779596478898</v>
      </c>
      <c r="I24" s="4">
        <v>65.939701692713541</v>
      </c>
      <c r="J24" s="4">
        <v>66.77864260976348</v>
      </c>
      <c r="K24" s="4">
        <v>67.606969360204744</v>
      </c>
      <c r="L24" s="4">
        <v>68.924531869562429</v>
      </c>
      <c r="M24" s="4">
        <v>71.082370853357901</v>
      </c>
      <c r="N24" s="4">
        <v>78.437355680723059</v>
      </c>
      <c r="P24" s="20">
        <f>AVERAGE(C24:N24)</f>
        <v>69.316541393726766</v>
      </c>
      <c r="Q24" s="21"/>
    </row>
    <row r="25" spans="2:17" x14ac:dyDescent="0.35">
      <c r="B25" s="3">
        <v>2022</v>
      </c>
      <c r="C25" s="4">
        <v>85.202656775106888</v>
      </c>
      <c r="D25" s="4">
        <v>91.24429664276019</v>
      </c>
      <c r="E25" s="4">
        <v>94.069070810549775</v>
      </c>
      <c r="F25" s="4">
        <v>92.765988554976104</v>
      </c>
      <c r="G25" s="4">
        <v>93.212205307505059</v>
      </c>
      <c r="H25" s="4">
        <v>96.365737470187184</v>
      </c>
      <c r="I25" s="4">
        <v>100.84083881439055</v>
      </c>
      <c r="J25" s="4">
        <v>110.35021829334042</v>
      </c>
      <c r="K25" s="4">
        <v>122.15661589439817</v>
      </c>
      <c r="L25" s="4">
        <v>131.47894704655542</v>
      </c>
      <c r="M25" s="4">
        <v>133.37677409468537</v>
      </c>
      <c r="N25" s="4">
        <v>133.09743172314316</v>
      </c>
      <c r="P25" s="20">
        <f>AVERAGE(C25:N25)</f>
        <v>107.01339845229985</v>
      </c>
    </row>
    <row r="26" spans="2:17" x14ac:dyDescent="0.35">
      <c r="B26" s="3">
        <v>2023</v>
      </c>
      <c r="C26" s="4">
        <v>132.76909548321521</v>
      </c>
      <c r="D26" s="4">
        <v>129.09476623176698</v>
      </c>
      <c r="E26" s="4">
        <v>124.19017774862982</v>
      </c>
      <c r="F26" s="4">
        <v>104.72850578542372</v>
      </c>
      <c r="G26" s="4">
        <v>95.689031629513551</v>
      </c>
      <c r="H26" s="4">
        <v>91.02006358659014</v>
      </c>
      <c r="I26" s="4">
        <v>97.503632364632466</v>
      </c>
      <c r="J26" s="4">
        <v>101.25022230001258</v>
      </c>
      <c r="K26" s="4">
        <v>101.85684652407132</v>
      </c>
      <c r="L26" s="4">
        <v>102.29153530756831</v>
      </c>
      <c r="M26" s="4">
        <v>102.90293942122567</v>
      </c>
      <c r="N26" s="4">
        <v>103.28195654939769</v>
      </c>
      <c r="P26" s="20">
        <f t="shared" ref="P26" si="1">AVERAGE(C26:N26)</f>
        <v>107.21489774433729</v>
      </c>
    </row>
    <row r="27" spans="2:17" x14ac:dyDescent="0.35">
      <c r="B27" s="3">
        <v>2024</v>
      </c>
      <c r="C27" s="4">
        <v>104.86487322397227</v>
      </c>
      <c r="D27" s="4">
        <v>102.9765356625454</v>
      </c>
      <c r="E27" s="4">
        <v>100.43623521836713</v>
      </c>
      <c r="F27" s="4">
        <v>91.536432248228081</v>
      </c>
      <c r="G27" s="4">
        <v>81.422467027548322</v>
      </c>
      <c r="H27" s="4">
        <v>79.395161205291345</v>
      </c>
      <c r="I27" s="4">
        <v>79.672183924528355</v>
      </c>
      <c r="J27" s="4">
        <v>81.303672712524076</v>
      </c>
      <c r="K27" s="4">
        <v>83.998686936210262</v>
      </c>
      <c r="L27" s="4">
        <v>86.64808133122736</v>
      </c>
      <c r="M27" s="4">
        <v>89.528597446836017</v>
      </c>
      <c r="N27" s="4">
        <v>91.893307240759512</v>
      </c>
      <c r="P27" s="20">
        <f>AVERAGE(C27:N27)</f>
        <v>89.473019514836494</v>
      </c>
    </row>
    <row r="28" spans="2:17" x14ac:dyDescent="0.35">
      <c r="B28" s="3">
        <v>2025</v>
      </c>
      <c r="C28" s="4">
        <v>95.586826343096249</v>
      </c>
      <c r="D28" s="4">
        <v>98.575733484602779</v>
      </c>
      <c r="E28" s="4">
        <v>100.60205521194241</v>
      </c>
      <c r="F28" s="4">
        <v>99.565170631514803</v>
      </c>
      <c r="G28" s="4">
        <v>89.461749284949605</v>
      </c>
      <c r="H28" s="4">
        <v>85.7921999231</v>
      </c>
      <c r="I28" s="4">
        <v>85.440667160119972</v>
      </c>
      <c r="J28" s="4">
        <v>84.581060249805461</v>
      </c>
      <c r="K28" s="4">
        <v>86.03056177058356</v>
      </c>
      <c r="L28" s="4">
        <v>91.202964656231046</v>
      </c>
      <c r="M28" s="4">
        <v>96.420073568124323</v>
      </c>
      <c r="N28" s="26">
        <v>99.999999999999986</v>
      </c>
      <c r="P28" s="20">
        <f>AVERAGE(C28:N28)</f>
        <v>92.771588523672506</v>
      </c>
    </row>
    <row r="29" spans="2:17" x14ac:dyDescent="0.35">
      <c r="B29" s="3">
        <v>2026</v>
      </c>
      <c r="C29" s="4">
        <v>103.9104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P29" s="20"/>
    </row>
    <row r="30" spans="2:17" x14ac:dyDescent="0.35">
      <c r="B30" t="s">
        <v>37</v>
      </c>
      <c r="F30" t="s">
        <v>38</v>
      </c>
      <c r="J30" t="s">
        <v>39</v>
      </c>
    </row>
    <row r="32" spans="2:17" x14ac:dyDescent="0.35">
      <c r="B32" s="29" t="s">
        <v>53</v>
      </c>
    </row>
    <row r="34" spans="2:14" x14ac:dyDescent="0.35">
      <c r="B34" s="1" t="s">
        <v>0</v>
      </c>
    </row>
    <row r="35" spans="2:14" ht="64.75" customHeight="1" x14ac:dyDescent="0.35">
      <c r="B35" s="28" t="s">
        <v>40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2:14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ht="15.65" customHeight="1" x14ac:dyDescent="0.35">
      <c r="B37" s="2" t="s">
        <v>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63" customHeight="1" x14ac:dyDescent="0.35">
      <c r="B38" s="28" t="s">
        <v>43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40" spans="2:14" x14ac:dyDescent="0.35">
      <c r="B40" s="2" t="s">
        <v>41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61" customHeight="1" x14ac:dyDescent="0.35">
      <c r="B41" s="28" t="s">
        <v>42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</sheetData>
  <mergeCells count="3">
    <mergeCell ref="B35:N35"/>
    <mergeCell ref="B38:N38"/>
    <mergeCell ref="B41:N41"/>
  </mergeCells>
  <pageMargins left="0.70866141732283472" right="0.70866141732283472" top="0.78740157480314965" bottom="0.78740157480314965" header="0.31496062992125984" footer="0.31496062992125984"/>
  <pageSetup paperSize="9" scale="93" fitToHeight="0" orientation="landscape" verticalDpi="1200" r:id="rId1"/>
  <headerFooter>
    <oddHeader xml:space="preserve">&amp;C 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5D46-7DC1-45DC-AEDD-CDFD9F2F7548}">
  <sheetPr>
    <tabColor rgb="FFFF0000"/>
    <pageSetUpPr fitToPage="1"/>
  </sheetPr>
  <dimension ref="B2:Q41"/>
  <sheetViews>
    <sheetView showGridLines="0" zoomScaleNormal="100" workbookViewId="0">
      <selection activeCell="C29" sqref="C29"/>
    </sheetView>
  </sheetViews>
  <sheetFormatPr baseColWidth="10" defaultRowHeight="14.5" x14ac:dyDescent="0.35"/>
  <cols>
    <col min="1" max="1" width="2.81640625" customWidth="1"/>
    <col min="2" max="2" width="6" customWidth="1"/>
    <col min="3" max="14" width="9.81640625" customWidth="1"/>
    <col min="15" max="15" width="2.453125" customWidth="1"/>
    <col min="16" max="16" width="11.453125" customWidth="1"/>
  </cols>
  <sheetData>
    <row r="2" spans="2:17" ht="18" customHeight="1" x14ac:dyDescent="0.45">
      <c r="E2" s="10" t="s">
        <v>0</v>
      </c>
      <c r="F2" s="10"/>
      <c r="G2" s="10"/>
      <c r="H2" s="10" t="s">
        <v>1</v>
      </c>
      <c r="I2" s="10"/>
      <c r="J2" s="10"/>
      <c r="K2" s="10" t="s">
        <v>2</v>
      </c>
      <c r="L2" s="10"/>
      <c r="M2" s="11"/>
    </row>
    <row r="3" spans="2:17" x14ac:dyDescent="0.35">
      <c r="E3" s="25" t="s">
        <v>44</v>
      </c>
      <c r="F3" s="25"/>
      <c r="G3" s="25"/>
      <c r="H3" s="25" t="s">
        <v>45</v>
      </c>
      <c r="I3" s="25"/>
      <c r="J3" s="25"/>
      <c r="K3" s="25" t="s">
        <v>46</v>
      </c>
      <c r="L3" s="25"/>
      <c r="M3" s="25"/>
    </row>
    <row r="6" spans="2:17" s="2" customFormat="1" x14ac:dyDescent="0.35">
      <c r="B6" s="7"/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P6" s="7" t="s">
        <v>47</v>
      </c>
    </row>
    <row r="7" spans="2:17" s="2" customFormat="1" x14ac:dyDescent="0.35">
      <c r="B7" s="8"/>
      <c r="C7" s="8" t="s">
        <v>15</v>
      </c>
      <c r="D7" s="8" t="s">
        <v>16</v>
      </c>
      <c r="E7" s="8" t="s">
        <v>17</v>
      </c>
      <c r="F7" s="8" t="s">
        <v>18</v>
      </c>
      <c r="G7" s="8" t="s">
        <v>7</v>
      </c>
      <c r="H7" s="8" t="s">
        <v>19</v>
      </c>
      <c r="I7" s="8" t="s">
        <v>22</v>
      </c>
      <c r="J7" s="8" t="s">
        <v>20</v>
      </c>
      <c r="K7" s="8" t="s">
        <v>21</v>
      </c>
      <c r="L7" s="8" t="s">
        <v>23</v>
      </c>
      <c r="M7" s="8" t="s">
        <v>24</v>
      </c>
      <c r="N7" s="8" t="s">
        <v>25</v>
      </c>
      <c r="P7" s="8" t="s">
        <v>48</v>
      </c>
    </row>
    <row r="8" spans="2:17" s="2" customFormat="1" x14ac:dyDescent="0.35">
      <c r="B8" s="9"/>
      <c r="C8" s="9" t="s">
        <v>26</v>
      </c>
      <c r="D8" s="9" t="s">
        <v>27</v>
      </c>
      <c r="E8" s="9" t="s">
        <v>28</v>
      </c>
      <c r="F8" s="9" t="s">
        <v>29</v>
      </c>
      <c r="G8" s="9" t="s">
        <v>30</v>
      </c>
      <c r="H8" s="9" t="s">
        <v>31</v>
      </c>
      <c r="I8" s="9" t="s">
        <v>32</v>
      </c>
      <c r="J8" s="9" t="s">
        <v>33</v>
      </c>
      <c r="K8" s="9" t="s">
        <v>34</v>
      </c>
      <c r="L8" s="9" t="s">
        <v>35</v>
      </c>
      <c r="M8" s="9" t="s">
        <v>24</v>
      </c>
      <c r="N8" s="9" t="s">
        <v>36</v>
      </c>
      <c r="P8" s="9" t="s">
        <v>49</v>
      </c>
    </row>
    <row r="9" spans="2:17" x14ac:dyDescent="0.35">
      <c r="B9" s="3">
        <v>2006</v>
      </c>
      <c r="C9" s="4">
        <v>93.199358405599057</v>
      </c>
      <c r="D9" s="4">
        <v>93.199358405599057</v>
      </c>
      <c r="E9" s="4">
        <v>93.199358405599057</v>
      </c>
      <c r="F9" s="4">
        <v>96.640156642293846</v>
      </c>
      <c r="G9" s="4">
        <v>96.640156642293846</v>
      </c>
      <c r="H9" s="4">
        <v>96.640156642293846</v>
      </c>
      <c r="I9" s="4">
        <v>96.640156642293846</v>
      </c>
      <c r="J9" s="4">
        <v>96.640156642293846</v>
      </c>
      <c r="K9" s="4">
        <v>96.640156642293846</v>
      </c>
      <c r="L9" s="4">
        <v>108.6757724714553</v>
      </c>
      <c r="M9" s="4">
        <v>108.6757724714553</v>
      </c>
      <c r="N9" s="4">
        <v>108.6757724714553</v>
      </c>
      <c r="P9" s="4">
        <f>AVERAGE(C9:N9)</f>
        <v>98.788861040410509</v>
      </c>
      <c r="Q9" s="21"/>
    </row>
    <row r="10" spans="2:17" x14ac:dyDescent="0.35">
      <c r="B10" s="3">
        <v>2007</v>
      </c>
      <c r="C10" s="4">
        <v>108.6757724714553</v>
      </c>
      <c r="D10" s="4">
        <v>108.6757724714553</v>
      </c>
      <c r="E10" s="4">
        <v>108.6757724714553</v>
      </c>
      <c r="F10" s="4">
        <v>114.76336349172426</v>
      </c>
      <c r="G10" s="4">
        <v>114.76336349172426</v>
      </c>
      <c r="H10" s="4">
        <v>114.76336349172426</v>
      </c>
      <c r="I10" s="4">
        <v>114.76336349172426</v>
      </c>
      <c r="J10" s="4">
        <v>114.76336349172426</v>
      </c>
      <c r="K10" s="4">
        <v>114.76336349172426</v>
      </c>
      <c r="L10" s="4">
        <v>107.99575148795067</v>
      </c>
      <c r="M10" s="4">
        <v>107.99575148795067</v>
      </c>
      <c r="N10" s="4">
        <v>107.99575148795067</v>
      </c>
      <c r="P10" s="20">
        <f>AVERAGE(C10:N10)</f>
        <v>111.54956273571362</v>
      </c>
      <c r="Q10" s="21"/>
    </row>
    <row r="11" spans="2:17" x14ac:dyDescent="0.35">
      <c r="B11" s="3">
        <v>2008</v>
      </c>
      <c r="C11" s="4">
        <v>111.17609089397934</v>
      </c>
      <c r="D11" s="4">
        <v>109.75139296361779</v>
      </c>
      <c r="E11" s="4">
        <v>109.35687285334646</v>
      </c>
      <c r="F11" s="4">
        <v>104.47216339501017</v>
      </c>
      <c r="G11" s="4">
        <v>101.36608659797376</v>
      </c>
      <c r="H11" s="4">
        <v>100.12866428767263</v>
      </c>
      <c r="I11" s="4">
        <v>98.387810569900765</v>
      </c>
      <c r="J11" s="4">
        <v>99.281984193290029</v>
      </c>
      <c r="K11" s="4">
        <v>104.76673121469018</v>
      </c>
      <c r="L11" s="4">
        <v>106.69885432655256</v>
      </c>
      <c r="M11" s="4">
        <v>107.23013421239538</v>
      </c>
      <c r="N11" s="4">
        <v>108.46788034221247</v>
      </c>
      <c r="P11" s="20">
        <f>AVERAGE(C11:N11)</f>
        <v>105.0903888208868</v>
      </c>
      <c r="Q11" s="21"/>
    </row>
    <row r="12" spans="2:17" x14ac:dyDescent="0.35">
      <c r="B12" s="3">
        <v>2009</v>
      </c>
      <c r="C12" s="4">
        <v>111.49904689122471</v>
      </c>
      <c r="D12" s="4">
        <v>113.70706423068039</v>
      </c>
      <c r="E12" s="4">
        <v>113.71623911696577</v>
      </c>
      <c r="F12" s="4">
        <v>111.98704290176826</v>
      </c>
      <c r="G12" s="4">
        <v>106.04927237754765</v>
      </c>
      <c r="H12" s="4">
        <v>106.50661347391419</v>
      </c>
      <c r="I12" s="4">
        <v>105.96421578469025</v>
      </c>
      <c r="J12" s="4">
        <v>109.36550804043858</v>
      </c>
      <c r="K12" s="4">
        <v>110.24877974012405</v>
      </c>
      <c r="L12" s="4">
        <v>114.54877909248501</v>
      </c>
      <c r="M12" s="4">
        <v>115.08146219623031</v>
      </c>
      <c r="N12" s="4">
        <v>116.64464693958175</v>
      </c>
      <c r="P12" s="20">
        <f t="shared" ref="P12:P21" si="0">AVERAGE(C12:N12)</f>
        <v>111.27655589880425</v>
      </c>
      <c r="Q12" s="21"/>
    </row>
    <row r="13" spans="2:17" x14ac:dyDescent="0.35">
      <c r="B13" s="3">
        <v>2010</v>
      </c>
      <c r="C13" s="4">
        <v>117.62225805824866</v>
      </c>
      <c r="D13" s="4">
        <v>117.67277390273756</v>
      </c>
      <c r="E13" s="4">
        <v>116.93997033813234</v>
      </c>
      <c r="F13" s="4">
        <v>114.81333963701992</v>
      </c>
      <c r="G13" s="4">
        <v>109.09166466977965</v>
      </c>
      <c r="H13" s="4">
        <v>109.81194721310131</v>
      </c>
      <c r="I13" s="4">
        <v>110.57972328542964</v>
      </c>
      <c r="J13" s="4">
        <v>112.71347801589306</v>
      </c>
      <c r="K13" s="4">
        <v>114.07772963660975</v>
      </c>
      <c r="L13" s="4">
        <v>116.97720958246713</v>
      </c>
      <c r="M13" s="4">
        <v>117.81978796298095</v>
      </c>
      <c r="N13" s="4">
        <v>118.37686547026151</v>
      </c>
      <c r="P13" s="20">
        <f t="shared" si="0"/>
        <v>114.70806231438844</v>
      </c>
      <c r="Q13" s="21"/>
    </row>
    <row r="14" spans="2:17" x14ac:dyDescent="0.35">
      <c r="B14" s="3">
        <v>2011</v>
      </c>
      <c r="C14" s="4">
        <v>119.60155087960175</v>
      </c>
      <c r="D14" s="4">
        <v>119.55470498962697</v>
      </c>
      <c r="E14" s="4">
        <v>119.6225991481388</v>
      </c>
      <c r="F14" s="4">
        <v>116.87196823978186</v>
      </c>
      <c r="G14" s="4">
        <v>111.04882982420919</v>
      </c>
      <c r="H14" s="4">
        <v>111.49785955299954</v>
      </c>
      <c r="I14" s="4">
        <v>110.79538708305539</v>
      </c>
      <c r="J14" s="4">
        <v>109.21741458180868</v>
      </c>
      <c r="K14" s="4">
        <v>108.99678555160496</v>
      </c>
      <c r="L14" s="4">
        <v>109.33906277996896</v>
      </c>
      <c r="M14" s="4">
        <v>109.42595435008344</v>
      </c>
      <c r="N14" s="4">
        <v>110.69608243149598</v>
      </c>
      <c r="P14" s="20">
        <f t="shared" si="0"/>
        <v>113.05568328436465</v>
      </c>
      <c r="Q14" s="21"/>
    </row>
    <row r="15" spans="2:17" x14ac:dyDescent="0.35">
      <c r="B15" s="3">
        <v>2012</v>
      </c>
      <c r="C15" s="4">
        <v>110.29627326913071</v>
      </c>
      <c r="D15" s="4">
        <v>111.2512170216808</v>
      </c>
      <c r="E15" s="4">
        <v>111.01007942213327</v>
      </c>
      <c r="F15" s="4">
        <v>106.68946356058987</v>
      </c>
      <c r="G15" s="4">
        <v>103.46454500119813</v>
      </c>
      <c r="H15" s="4">
        <v>104.44798487115222</v>
      </c>
      <c r="I15" s="4">
        <v>104.38851002005522</v>
      </c>
      <c r="J15" s="4">
        <v>104.98995080102155</v>
      </c>
      <c r="K15" s="4">
        <v>105.25246048862206</v>
      </c>
      <c r="L15" s="4">
        <v>107.30299360348516</v>
      </c>
      <c r="M15" s="4">
        <v>107.76853812758921</v>
      </c>
      <c r="N15" s="4">
        <v>110.21154049578928</v>
      </c>
      <c r="P15" s="20">
        <f t="shared" si="0"/>
        <v>107.2561297235373</v>
      </c>
      <c r="Q15" s="21"/>
    </row>
    <row r="16" spans="2:17" x14ac:dyDescent="0.35">
      <c r="B16" s="3">
        <v>2013</v>
      </c>
      <c r="C16" s="4">
        <v>112.15650844845116</v>
      </c>
      <c r="D16" s="4">
        <v>115.1436355432936</v>
      </c>
      <c r="E16" s="4">
        <v>116.23188499657832</v>
      </c>
      <c r="F16" s="4">
        <v>115.20278657487464</v>
      </c>
      <c r="G16" s="5">
        <v>111.63926074163305</v>
      </c>
      <c r="H16" s="5">
        <v>112.32543429594082</v>
      </c>
      <c r="I16" s="6">
        <v>112.56128284339439</v>
      </c>
      <c r="J16" s="6">
        <v>113.33855762152406</v>
      </c>
      <c r="K16" s="6">
        <v>114.29825072697481</v>
      </c>
      <c r="L16" s="5">
        <v>117.84267120877509</v>
      </c>
      <c r="M16" s="5">
        <v>118.76404567150453</v>
      </c>
      <c r="N16" s="5">
        <v>119.4079068090609</v>
      </c>
      <c r="P16" s="20">
        <f t="shared" si="0"/>
        <v>114.90935212350047</v>
      </c>
      <c r="Q16" s="21"/>
    </row>
    <row r="17" spans="2:17" x14ac:dyDescent="0.35">
      <c r="B17" s="3">
        <v>2014</v>
      </c>
      <c r="C17" s="5">
        <v>120.0681748020923</v>
      </c>
      <c r="D17" s="5">
        <v>119.93745965748531</v>
      </c>
      <c r="E17" s="5">
        <v>118.88439859160098</v>
      </c>
      <c r="F17" s="5">
        <v>115.78728080117266</v>
      </c>
      <c r="G17" s="5">
        <v>111.82869515846649</v>
      </c>
      <c r="H17" s="5">
        <v>112.11462779105437</v>
      </c>
      <c r="I17" s="5">
        <v>112.2713564367764</v>
      </c>
      <c r="J17" s="5">
        <v>113.23774181222353</v>
      </c>
      <c r="K17" s="5">
        <v>114.22074992282302</v>
      </c>
      <c r="L17" s="5">
        <v>115.56190241806827</v>
      </c>
      <c r="M17" s="5">
        <v>116.25703497898411</v>
      </c>
      <c r="N17" s="5">
        <v>117.25882462150895</v>
      </c>
      <c r="P17" s="20">
        <f t="shared" si="0"/>
        <v>115.61902058268801</v>
      </c>
      <c r="Q17" s="21"/>
    </row>
    <row r="18" spans="2:17" x14ac:dyDescent="0.35">
      <c r="B18" s="3">
        <v>2015</v>
      </c>
      <c r="C18" s="5">
        <v>117.26486925247345</v>
      </c>
      <c r="D18" s="5">
        <v>116.92431906152787</v>
      </c>
      <c r="E18" s="5">
        <v>113.27228256059203</v>
      </c>
      <c r="F18" s="5">
        <v>111.10582205901719</v>
      </c>
      <c r="G18" s="5">
        <v>105.56688923861397</v>
      </c>
      <c r="H18" s="5">
        <v>104.0543282795901</v>
      </c>
      <c r="I18" s="5">
        <v>103.8436297145423</v>
      </c>
      <c r="J18" s="5">
        <v>104.35720746684628</v>
      </c>
      <c r="K18" s="5">
        <v>105.7385135820699</v>
      </c>
      <c r="L18" s="5">
        <v>106.58001256419722</v>
      </c>
      <c r="M18" s="5">
        <v>107.21955610820753</v>
      </c>
      <c r="N18" s="5">
        <v>107.93983865152919</v>
      </c>
      <c r="P18" s="20">
        <f t="shared" si="0"/>
        <v>108.65560571160061</v>
      </c>
      <c r="Q18" s="21"/>
    </row>
    <row r="19" spans="2:17" x14ac:dyDescent="0.35">
      <c r="B19" s="3">
        <v>2016</v>
      </c>
      <c r="C19" s="5">
        <v>108.80422087945063</v>
      </c>
      <c r="D19" s="5">
        <v>108.51030069880251</v>
      </c>
      <c r="E19" s="5">
        <v>107.81559989724127</v>
      </c>
      <c r="F19" s="5">
        <v>105.38738528693648</v>
      </c>
      <c r="G19" s="5">
        <v>100.54002301277359</v>
      </c>
      <c r="H19" s="5">
        <v>100.16838614829639</v>
      </c>
      <c r="I19" s="5">
        <v>100.68088450221386</v>
      </c>
      <c r="J19" s="5">
        <v>100.70063749268708</v>
      </c>
      <c r="K19" s="5">
        <v>101.42221531407255</v>
      </c>
      <c r="L19" s="5">
        <v>102.50517571526335</v>
      </c>
      <c r="M19" s="5">
        <v>103.26161810453326</v>
      </c>
      <c r="N19" s="5">
        <v>103.7407630483074</v>
      </c>
      <c r="P19" s="20">
        <f t="shared" si="0"/>
        <v>103.62810084171485</v>
      </c>
      <c r="Q19" s="21"/>
    </row>
    <row r="20" spans="2:17" x14ac:dyDescent="0.35">
      <c r="B20" s="3">
        <v>2017</v>
      </c>
      <c r="C20" s="5">
        <v>105.57800704199506</v>
      </c>
      <c r="D20" s="5">
        <v>107.49393917805972</v>
      </c>
      <c r="E20" s="5">
        <v>106.7521766068464</v>
      </c>
      <c r="F20" s="5">
        <v>104.85945153609184</v>
      </c>
      <c r="G20" s="5">
        <v>100.07760874399045</v>
      </c>
      <c r="H20" s="5">
        <v>99.834096467992595</v>
      </c>
      <c r="I20" s="5">
        <v>99.115972721443967</v>
      </c>
      <c r="J20" s="5">
        <v>98.999937394893578</v>
      </c>
      <c r="K20" s="5">
        <v>99.879107380710295</v>
      </c>
      <c r="L20" s="5">
        <v>100.95591521109793</v>
      </c>
      <c r="M20" s="5">
        <v>102.26133961974953</v>
      </c>
      <c r="N20" s="5">
        <v>104.7430923900255</v>
      </c>
      <c r="P20" s="20">
        <f t="shared" si="0"/>
        <v>102.54588702440809</v>
      </c>
      <c r="Q20" s="21"/>
    </row>
    <row r="21" spans="2:17" x14ac:dyDescent="0.35">
      <c r="B21" s="3">
        <v>2018</v>
      </c>
      <c r="C21" s="5">
        <v>106.08370518607749</v>
      </c>
      <c r="D21" s="5">
        <v>106.16811413990298</v>
      </c>
      <c r="E21" s="5">
        <v>105.05816877904931</v>
      </c>
      <c r="F21" s="5">
        <v>104.80397045902497</v>
      </c>
      <c r="G21" s="5">
        <v>99.787790277211087</v>
      </c>
      <c r="H21" s="5">
        <v>99.362507312924066</v>
      </c>
      <c r="I21" s="5">
        <v>99.775053376250213</v>
      </c>
      <c r="J21" s="5">
        <v>100.6562742190013</v>
      </c>
      <c r="K21" s="5">
        <v>101.24692101610248</v>
      </c>
      <c r="L21" s="5">
        <v>101.78694402887606</v>
      </c>
      <c r="M21" s="5">
        <v>103.18066322554462</v>
      </c>
      <c r="N21" s="5">
        <v>103.62213716562937</v>
      </c>
      <c r="P21" s="20">
        <f t="shared" si="0"/>
        <v>102.62768743213282</v>
      </c>
      <c r="Q21" s="21"/>
    </row>
    <row r="22" spans="2:17" x14ac:dyDescent="0.35">
      <c r="B22" s="3">
        <v>2019</v>
      </c>
      <c r="C22" s="5">
        <v>104.85038458964512</v>
      </c>
      <c r="D22" s="5">
        <v>105.87462571860947</v>
      </c>
      <c r="E22" s="5">
        <v>105.54022809846704</v>
      </c>
      <c r="F22" s="5">
        <v>102.51122034622782</v>
      </c>
      <c r="G22" s="5">
        <v>97.000243944035347</v>
      </c>
      <c r="H22" s="5">
        <v>97.292976786458311</v>
      </c>
      <c r="I22" s="5">
        <v>98.742285000032382</v>
      </c>
      <c r="J22" s="5">
        <v>99.074847642917746</v>
      </c>
      <c r="K22" s="5">
        <v>100.11830206316208</v>
      </c>
      <c r="L22" s="5">
        <v>100.67537957044263</v>
      </c>
      <c r="M22" s="5">
        <v>101.92597054105924</v>
      </c>
      <c r="N22" s="5">
        <v>103.14331604137118</v>
      </c>
      <c r="P22" s="20">
        <f>AVERAGE(C22:N22)</f>
        <v>101.39581502853571</v>
      </c>
      <c r="Q22" s="21"/>
    </row>
    <row r="23" spans="2:17" x14ac:dyDescent="0.35">
      <c r="B23" s="3">
        <v>2020</v>
      </c>
      <c r="C23" s="5">
        <v>103.88205629710225</v>
      </c>
      <c r="D23" s="13">
        <v>104.80666895499125</v>
      </c>
      <c r="E23" s="5">
        <v>103.54852219566904</v>
      </c>
      <c r="F23" s="14">
        <v>101.13962881648285</v>
      </c>
      <c r="G23" s="5">
        <v>95.332897256385195</v>
      </c>
      <c r="H23" s="15">
        <v>93.959470749383129</v>
      </c>
      <c r="I23" s="5">
        <v>94.218202542630848</v>
      </c>
      <c r="J23" s="5">
        <v>95.627896835419804</v>
      </c>
      <c r="K23" s="5">
        <v>97.964578462548118</v>
      </c>
      <c r="L23" s="5">
        <v>98.306747751073473</v>
      </c>
      <c r="M23" s="16">
        <v>99.122233232085776</v>
      </c>
      <c r="N23" s="27">
        <v>100</v>
      </c>
      <c r="P23" s="20">
        <f>AVERAGE(C23:N23)</f>
        <v>98.992408591147637</v>
      </c>
      <c r="Q23" s="21"/>
    </row>
    <row r="24" spans="2:17" x14ac:dyDescent="0.35">
      <c r="B24" s="3">
        <v>2021</v>
      </c>
      <c r="C24" s="17">
        <v>100.3776</v>
      </c>
      <c r="D24" s="18">
        <v>101.1499</v>
      </c>
      <c r="E24" s="19">
        <v>101.04949999999999</v>
      </c>
      <c r="F24" s="19">
        <v>98.010999999999996</v>
      </c>
      <c r="G24" s="19">
        <v>93.423699999999997</v>
      </c>
      <c r="H24" s="19">
        <v>93.574399999999997</v>
      </c>
      <c r="I24" s="19">
        <v>93.807599999999994</v>
      </c>
      <c r="J24" s="19">
        <v>95.001099999999994</v>
      </c>
      <c r="K24" s="19">
        <v>96.179500000000004</v>
      </c>
      <c r="L24" s="19">
        <v>98.053899999999999</v>
      </c>
      <c r="M24" s="19">
        <v>101.1237</v>
      </c>
      <c r="N24" s="19">
        <v>111.58710000000001</v>
      </c>
      <c r="P24" s="20">
        <f>AVERAGE(C24:N24)</f>
        <v>98.611583333333328</v>
      </c>
      <c r="Q24" s="21"/>
    </row>
    <row r="25" spans="2:17" x14ac:dyDescent="0.35">
      <c r="B25" s="3">
        <v>2022</v>
      </c>
      <c r="C25" s="17">
        <v>121.2116</v>
      </c>
      <c r="D25" s="18">
        <v>129.8066</v>
      </c>
      <c r="E25" s="18">
        <v>133.8252</v>
      </c>
      <c r="F25" s="18">
        <v>131.97139999999999</v>
      </c>
      <c r="G25" s="18">
        <v>132.6062</v>
      </c>
      <c r="H25" s="19">
        <v>137.0925</v>
      </c>
      <c r="I25" s="22">
        <v>143.4589</v>
      </c>
      <c r="J25" s="19">
        <v>156.9872</v>
      </c>
      <c r="K25" s="19">
        <v>173.7833</v>
      </c>
      <c r="L25" s="19">
        <v>187.0455</v>
      </c>
      <c r="M25" s="23">
        <v>189.74539999999999</v>
      </c>
      <c r="N25" s="19">
        <v>189.34800000000001</v>
      </c>
      <c r="P25" s="20">
        <f>AVERAGE(C25:N25)</f>
        <v>152.24015</v>
      </c>
    </row>
    <row r="26" spans="2:17" x14ac:dyDescent="0.35">
      <c r="B26" s="3">
        <v>2023</v>
      </c>
      <c r="C26" s="18">
        <v>188.8809</v>
      </c>
      <c r="D26" s="18">
        <v>183.65369999999999</v>
      </c>
      <c r="E26" s="18">
        <v>176.6763</v>
      </c>
      <c r="F26" s="18">
        <v>148.9896</v>
      </c>
      <c r="G26" s="18">
        <v>136.12979999999999</v>
      </c>
      <c r="H26" s="19">
        <v>129.48759999999999</v>
      </c>
      <c r="I26" s="22">
        <v>138.71129999999999</v>
      </c>
      <c r="J26" s="19">
        <v>144.04130000000001</v>
      </c>
      <c r="K26" s="19">
        <v>144.90430000000001</v>
      </c>
      <c r="L26" s="19">
        <v>145.52269999999999</v>
      </c>
      <c r="M26" s="23">
        <v>146.39250000000001</v>
      </c>
      <c r="N26" s="19">
        <v>146.93170000000001</v>
      </c>
      <c r="P26" s="20">
        <f t="shared" ref="P26" si="1">AVERAGE(C26:N26)</f>
        <v>152.52680833333332</v>
      </c>
    </row>
    <row r="27" spans="2:17" x14ac:dyDescent="0.35">
      <c r="B27" s="3">
        <v>2024</v>
      </c>
      <c r="C27" s="24">
        <v>149.18360000000001</v>
      </c>
      <c r="D27" s="18">
        <v>146.49719999999999</v>
      </c>
      <c r="E27" s="18">
        <v>142.88329999999999</v>
      </c>
      <c r="F27" s="18">
        <v>130.22219999999999</v>
      </c>
      <c r="G27" s="18">
        <v>115.8338</v>
      </c>
      <c r="H27" s="19">
        <v>112.94970000000001</v>
      </c>
      <c r="I27" s="22">
        <v>113.3438</v>
      </c>
      <c r="J27" s="19">
        <v>115.6648</v>
      </c>
      <c r="K27" s="19">
        <v>119.4988</v>
      </c>
      <c r="L27" s="19">
        <v>123.2679</v>
      </c>
      <c r="M27" s="19">
        <v>127.36579999999999</v>
      </c>
      <c r="N27" s="19">
        <v>130.72989999999999</v>
      </c>
      <c r="P27" s="20">
        <f>AVERAGE(C27:N27)</f>
        <v>127.28673333333334</v>
      </c>
    </row>
    <row r="28" spans="2:17" x14ac:dyDescent="0.35">
      <c r="B28" s="3">
        <v>2025</v>
      </c>
      <c r="C28" s="24">
        <v>135.98439999999999</v>
      </c>
      <c r="D28" s="24">
        <v>140.23650000000001</v>
      </c>
      <c r="E28" s="18">
        <v>143.11920000000001</v>
      </c>
      <c r="F28" s="18">
        <v>141.64410000000001</v>
      </c>
      <c r="G28" s="18">
        <v>127.27070000000001</v>
      </c>
      <c r="H28" s="18">
        <v>122.05029999999999</v>
      </c>
      <c r="I28" s="18">
        <v>121.5502</v>
      </c>
      <c r="J28" s="19">
        <v>120.32729999999999</v>
      </c>
      <c r="K28" s="19">
        <v>122.38939999999999</v>
      </c>
      <c r="L28" s="19">
        <v>129.74780000000001</v>
      </c>
      <c r="M28" s="19">
        <v>137.16980000000001</v>
      </c>
      <c r="N28" s="19">
        <v>142.2627</v>
      </c>
      <c r="P28" s="20">
        <f>AVERAGE(C28:N28)</f>
        <v>131.97936666666666</v>
      </c>
    </row>
    <row r="29" spans="2:17" x14ac:dyDescent="0.35">
      <c r="B29" s="3">
        <v>2026</v>
      </c>
      <c r="C29" s="24">
        <f>IF(ISBLANK('Index 2025'!C29),"",'Index 2025'!C29*'Index 2020'!$N$28/100)</f>
        <v>147.82574062079999</v>
      </c>
      <c r="D29" s="24" t="str">
        <f>IF(ISBLANK('Index 2025'!D29),"",'Index 2025'!D29*'Index 2020'!$N$28/100)</f>
        <v/>
      </c>
      <c r="E29" s="24" t="str">
        <f>IF(ISBLANK('Index 2025'!E29),"",'Index 2025'!E29*'Index 2020'!$N$28/100)</f>
        <v/>
      </c>
      <c r="F29" s="24" t="str">
        <f>IF(ISBLANK('Index 2025'!F29),"",'Index 2025'!F29*'Index 2020'!$N$28/100)</f>
        <v/>
      </c>
      <c r="G29" s="24" t="str">
        <f>IF(ISBLANK('Index 2025'!G29),"",'Index 2025'!G29*'Index 2020'!$N$28/100)</f>
        <v/>
      </c>
      <c r="H29" s="24" t="str">
        <f>IF(ISBLANK('Index 2025'!H29),"",'Index 2025'!H29*'Index 2020'!$N$28/100)</f>
        <v/>
      </c>
      <c r="I29" s="24" t="str">
        <f>IF(ISBLANK('Index 2025'!I29),"",'Index 2025'!I29*'Index 2020'!$N$28/100)</f>
        <v/>
      </c>
      <c r="J29" s="24" t="str">
        <f>IF(ISBLANK('Index 2025'!J29),"",'Index 2025'!J29*'Index 2020'!$N$28/100)</f>
        <v/>
      </c>
      <c r="K29" s="24" t="str">
        <f>IF(ISBLANK('Index 2025'!K29),"",'Index 2025'!K29*'Index 2020'!$N$28/100)</f>
        <v/>
      </c>
      <c r="L29" s="24" t="str">
        <f>IF(ISBLANK('Index 2025'!L29),"",'Index 2025'!L29*'Index 2020'!$N$28/100)</f>
        <v/>
      </c>
      <c r="M29" s="24" t="str">
        <f>IF(ISBLANK('Index 2025'!M29),"",'Index 2025'!M29*'Index 2020'!$N$28/100)</f>
        <v/>
      </c>
      <c r="N29" s="24" t="str">
        <f>IF(ISBLANK('Index 2025'!N29),"",'Index 2025'!N29*'Index 2020'!$N$28/100)</f>
        <v/>
      </c>
      <c r="P29" s="20">
        <f>AVERAGE(C29:N29)</f>
        <v>147.82574062079999</v>
      </c>
    </row>
    <row r="30" spans="2:17" x14ac:dyDescent="0.35">
      <c r="B30" t="s">
        <v>37</v>
      </c>
      <c r="F30" t="s">
        <v>38</v>
      </c>
      <c r="J30" t="s">
        <v>39</v>
      </c>
    </row>
    <row r="34" spans="2:14" x14ac:dyDescent="0.35">
      <c r="B34" s="1" t="s">
        <v>0</v>
      </c>
    </row>
    <row r="35" spans="2:14" ht="64.75" customHeight="1" x14ac:dyDescent="0.35">
      <c r="B35" s="28" t="s">
        <v>40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2:14" x14ac:dyDescent="0.3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ht="15.65" customHeight="1" x14ac:dyDescent="0.35">
      <c r="B37" s="2" t="s">
        <v>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ht="63" customHeight="1" x14ac:dyDescent="0.35">
      <c r="B38" s="28" t="s">
        <v>43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40" spans="2:14" x14ac:dyDescent="0.35">
      <c r="B40" s="2" t="s">
        <v>41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61" customHeight="1" x14ac:dyDescent="0.35">
      <c r="B41" s="28" t="s">
        <v>42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</sheetData>
  <mergeCells count="3">
    <mergeCell ref="B35:N35"/>
    <mergeCell ref="B38:N38"/>
    <mergeCell ref="B41:N41"/>
  </mergeCells>
  <pageMargins left="0.70866141732283472" right="0.70866141732283472" top="0.78740157480314965" bottom="0.78740157480314965" header="0.31496062992125984" footer="0.31496062992125984"/>
  <pageSetup paperSize="9" scale="93" fitToHeight="0" orientation="landscape" verticalDpi="1200" r:id="rId1"/>
  <headerFooter>
    <oddHeader xml:space="preserve">&amp;C </oddHeader>
    <oddFooter>&amp;C&amp;P</oddFooter>
  </headerFooter>
  <ignoredErrors>
    <ignoredError sqref="P12:P21 P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Index 2025</vt:lpstr>
      <vt:lpstr>Index 2020</vt:lpstr>
      <vt:lpstr>'Index 2020'!Druckbereich</vt:lpstr>
      <vt:lpstr>'Index 2025'!Druckbereich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Gehring</dc:creator>
  <cp:lastModifiedBy>Hansjörg Temperli</cp:lastModifiedBy>
  <cp:lastPrinted>2021-09-13T10:31:02Z</cp:lastPrinted>
  <dcterms:created xsi:type="dcterms:W3CDTF">2018-08-08T07:20:48Z</dcterms:created>
  <dcterms:modified xsi:type="dcterms:W3CDTF">2026-02-16T13:05:32Z</dcterms:modified>
</cp:coreProperties>
</file>